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CUENTA PUBLICA CENTRAL 2022\CUENTA PUBLICA\CARGADOS\INFORMACION PROGRAMATICA\"/>
    </mc:Choice>
  </mc:AlternateContent>
  <xr:revisionPtr revIDLastSave="0" documentId="13_ncr:1_{837D71C0-7CDE-4FA3-96F9-078A6E2264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9" i="1" l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G37" i="1"/>
  <c r="M36" i="1"/>
  <c r="L36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L61" i="1" l="1"/>
  <c r="M10" i="1" l="1"/>
  <c r="L10" i="1"/>
  <c r="G10" i="1"/>
  <c r="G32" i="1" l="1"/>
  <c r="G36" i="1" s="1"/>
  <c r="G40" i="1" s="1"/>
  <c r="G31" i="1"/>
  <c r="G11" i="1"/>
  <c r="G9" i="1"/>
  <c r="G35" i="1" l="1"/>
  <c r="G39" i="1" l="1"/>
  <c r="G43" i="1" s="1"/>
  <c r="G38" i="1"/>
  <c r="M35" i="1"/>
  <c r="M32" i="1"/>
  <c r="M31" i="1"/>
  <c r="M11" i="1"/>
  <c r="M9" i="1"/>
  <c r="L32" i="1"/>
  <c r="L11" i="1"/>
  <c r="K80" i="1"/>
  <c r="I80" i="1"/>
  <c r="H80" i="1"/>
  <c r="J80" i="1"/>
  <c r="G80" i="1"/>
  <c r="L35" i="1"/>
  <c r="L31" i="1"/>
  <c r="L9" i="1"/>
  <c r="G42" i="1" l="1"/>
  <c r="G46" i="1" s="1"/>
  <c r="G41" i="1"/>
  <c r="L80" i="1"/>
  <c r="M80" i="1"/>
  <c r="G45" i="1" l="1"/>
  <c r="G49" i="1" s="1"/>
  <c r="G44" i="1"/>
  <c r="G48" i="1" l="1"/>
  <c r="G52" i="1" s="1"/>
  <c r="G47" i="1"/>
  <c r="G51" i="1" l="1"/>
  <c r="G55" i="1" s="1"/>
  <c r="G50" i="1"/>
  <c r="G54" i="1" l="1"/>
  <c r="G58" i="1" s="1"/>
  <c r="G53" i="1"/>
  <c r="G57" i="1" l="1"/>
  <c r="G61" i="1" s="1"/>
  <c r="G56" i="1"/>
  <c r="G60" i="1" l="1"/>
  <c r="G64" i="1" s="1"/>
  <c r="G59" i="1"/>
  <c r="G63" i="1" l="1"/>
  <c r="G67" i="1" s="1"/>
  <c r="G62" i="1"/>
  <c r="G66" i="1" l="1"/>
  <c r="G70" i="1" s="1"/>
  <c r="G65" i="1"/>
  <c r="G69" i="1" l="1"/>
  <c r="G73" i="1" s="1"/>
  <c r="G68" i="1"/>
  <c r="G72" i="1" l="1"/>
  <c r="G76" i="1" s="1"/>
  <c r="G71" i="1"/>
  <c r="G75" i="1" l="1"/>
  <c r="G79" i="1" s="1"/>
  <c r="G74" i="1"/>
  <c r="G78" i="1" l="1"/>
  <c r="G77" i="1"/>
</calcChain>
</file>

<file path=xl/sharedStrings.xml><?xml version="1.0" encoding="utf-8"?>
<sst xmlns="http://schemas.openxmlformats.org/spreadsheetml/2006/main" count="103" uniqueCount="96">
  <si>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</si>
  <si>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</si>
  <si>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</si>
  <si>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</si>
  <si>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</si>
  <si>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</si>
  <si>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</si>
  <si>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</si>
  <si>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</si>
  <si>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</si>
  <si>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</si>
  <si>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</si>
  <si>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</si>
  <si>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</si>
  <si>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PROYECTOS DE INVERSIÓN</t>
  </si>
  <si>
    <t>PROGRAMA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</si>
  <si>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</si>
  <si>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</si>
  <si>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</si>
  <si>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E0205</t>
  </si>
  <si>
    <t>PROTECCION CIVIL</t>
  </si>
  <si>
    <t>Automóviles y camiones</t>
  </si>
  <si>
    <t>Maquinaria y equipo industrial</t>
  </si>
  <si>
    <t>E1520</t>
  </si>
  <si>
    <t>SECRETARIA PARTICULAR</t>
  </si>
  <si>
    <t>Muebles de oficina y estantería</t>
  </si>
  <si>
    <t>Computadoras y equipo periférico</t>
  </si>
  <si>
    <t>E1530</t>
  </si>
  <si>
    <t>INFORMATICA (SISTEMAS)</t>
  </si>
  <si>
    <t>Herramientas y maquinas -herramienta</t>
  </si>
  <si>
    <t>E1560</t>
  </si>
  <si>
    <t>EVENTOS ESPECIALES</t>
  </si>
  <si>
    <t>Muebles excepto de oficina y estantería</t>
  </si>
  <si>
    <t>E1720</t>
  </si>
  <si>
    <t>EDUCACION</t>
  </si>
  <si>
    <t>Libros revistas y otros elementos coleccionables</t>
  </si>
  <si>
    <t>Otros bienes artísticos culturales y científicos</t>
  </si>
  <si>
    <t>E1810</t>
  </si>
  <si>
    <t>CASA DE LA CULTURA</t>
  </si>
  <si>
    <t>Equipo de audio y de video</t>
  </si>
  <si>
    <t>E2310</t>
  </si>
  <si>
    <t>SERVICIOS PUBLICOS MUNICIPALES</t>
  </si>
  <si>
    <t>E2340</t>
  </si>
  <si>
    <t>PARQUES Y JARDINES</t>
  </si>
  <si>
    <t>E2510</t>
  </si>
  <si>
    <t>OBRAS PUBLICAS</t>
  </si>
  <si>
    <t>K0590.0020</t>
  </si>
  <si>
    <t>REH DE RED DREN Y DESC EN LA C ECHEVERRIA 5 FE-CAR</t>
  </si>
  <si>
    <t>Objetos valiosos</t>
  </si>
  <si>
    <t>M1210</t>
  </si>
  <si>
    <t>TESORERIA MUNICIPAL</t>
  </si>
  <si>
    <t>M1230</t>
  </si>
  <si>
    <t>ADQUISICIONES Y CONTROL DE BIENES</t>
  </si>
  <si>
    <t>Otros mobiliarios y equipos de administración</t>
  </si>
  <si>
    <t>E3609</t>
  </si>
  <si>
    <t>K0579.0012</t>
  </si>
  <si>
    <t>K0579.0013</t>
  </si>
  <si>
    <t>K0583.0015</t>
  </si>
  <si>
    <t>K0583.0016</t>
  </si>
  <si>
    <t>K0583.0017</t>
  </si>
  <si>
    <t>K0583.0018</t>
  </si>
  <si>
    <t>K0583.0019</t>
  </si>
  <si>
    <t>K0583.0020</t>
  </si>
  <si>
    <t>K0586.0008</t>
  </si>
  <si>
    <t>K0587.0004</t>
  </si>
  <si>
    <t>K0587.0005</t>
  </si>
  <si>
    <t>K0587.0006</t>
  </si>
  <si>
    <t>K0587.0008</t>
  </si>
  <si>
    <t>K0589.0003</t>
  </si>
  <si>
    <t>K0590.0012</t>
  </si>
  <si>
    <t>K0590.0013</t>
  </si>
  <si>
    <t>K0590.0014</t>
  </si>
  <si>
    <t>K0590.0015</t>
  </si>
  <si>
    <t>K0590.0017</t>
  </si>
  <si>
    <t>K0590.0018</t>
  </si>
  <si>
    <t>K0590.0019</t>
  </si>
  <si>
    <t>K0590.0021</t>
  </si>
  <si>
    <t>K0590.0022</t>
  </si>
  <si>
    <t>K0590.0023</t>
  </si>
  <si>
    <t>K0591.0005</t>
  </si>
  <si>
    <t>K0591.0006</t>
  </si>
  <si>
    <t>K0591.0007</t>
  </si>
  <si>
    <t>K0593.0018</t>
  </si>
  <si>
    <t>K0593.0019</t>
  </si>
  <si>
    <t>K0593.0020</t>
  </si>
  <si>
    <t>K0593.0021</t>
  </si>
  <si>
    <t>K0593.0022</t>
  </si>
  <si>
    <t>K0593.0023</t>
  </si>
  <si>
    <t>K0593.0025</t>
  </si>
  <si>
    <t>K0593.0026</t>
  </si>
  <si>
    <t>K0593.0027</t>
  </si>
  <si>
    <t>K0593.0028</t>
  </si>
  <si>
    <t>K0593.0029</t>
  </si>
  <si>
    <t>K0593.0030</t>
  </si>
  <si>
    <t>K0596.0001</t>
  </si>
  <si>
    <t>Municipio de Romita, Gto.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</si>
</sst>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4" fillId="0" borderId="0" xfId="0" applyFont="1"/>
    <xf numFmtId="0" fontId="5" fillId="0" borderId="8" xfId="0" applyFont="1" applyBorder="1"/>
    <xf numFmtId="43" fontId="7" fillId="4" borderId="28" xfId="0" applyNumberFormat="1" applyFont="1" applyFill="1" applyBorder="1" applyAlignment="1">
      <alignment horizontal="right" vertical="center" wrapText="1"/>
    </xf>
    <xf numFmtId="9" fontId="7" fillId="4" borderId="28" xfId="2" applyFont="1" applyFill="1" applyBorder="1" applyAlignment="1" applyProtection="1">
      <alignment horizontal="center" vertical="top" wrapText="1"/>
    </xf>
    <xf numFmtId="9" fontId="7" fillId="4" borderId="29" xfId="2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5" fillId="0" borderId="0" xfId="0" applyFont="1"/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43" fontId="8" fillId="0" borderId="0" xfId="0" applyNumberFormat="1" applyFont="1" applyAlignment="1">
      <alignment horizontal="left" vertical="top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57150</xdr:rowOff>
    </xdr:from>
    <xdr:to>
      <xdr:col>3</xdr:col>
      <xdr:colOff>380712</xdr:colOff>
      <xdr:row>0</xdr:row>
      <xdr:rowOff>685800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6F452A-A08A-41D3-A633-0EB9F76E9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552450" y="57150"/>
          <a:ext cx="856962" cy="628650"/>
        </a:xfrm>
        <a:prstGeom prst="rect">
          <a:avLst/>
        </a:prstGeom>
      </xdr:spPr>
    </xdr:pic>
    <xdr:clientData/>
  </xdr:twoCellAnchor>
  <xdr:twoCellAnchor editAs="oneCell">
    <xdr:from>
      <xdr:col>9</xdr:col>
      <xdr:colOff>600075</xdr:colOff>
      <xdr:row>0</xdr:row>
      <xdr:rowOff>0</xdr:rowOff>
    </xdr:from>
    <xdr:to>
      <xdr:col>11</xdr:col>
      <xdr:colOff>95250</xdr:colOff>
      <xdr:row>1</xdr:row>
      <xdr:rowOff>4082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6E14DF-6C62-4FB7-953F-32464EE92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0439400" y="0"/>
          <a:ext cx="1038225" cy="727982"/>
        </a:xfrm>
        <a:prstGeom prst="rect">
          <a:avLst/>
        </a:prstGeom>
      </xdr:spPr>
    </xdr:pic>
    <xdr:clientData/>
  </xdr:twoCellAnchor>
  <xdr:twoCellAnchor editAs="oneCell">
    <xdr:from>
      <xdr:col>3</xdr:col>
      <xdr:colOff>1019175</xdr:colOff>
      <xdr:row>85</xdr:row>
      <xdr:rowOff>114300</xdr:rowOff>
    </xdr:from>
    <xdr:to>
      <xdr:col>9</xdr:col>
      <xdr:colOff>66675</xdr:colOff>
      <xdr:row>90</xdr:row>
      <xdr:rowOff>45410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120349-87FE-405A-A13B-7344F9E54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4297025"/>
          <a:ext cx="7858125" cy="7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2"/>
  <sheetViews>
    <sheetView tabSelected="1" topLeftCell="A31" workbookViewId="0">
      <selection activeCell="H36" sqref="H36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16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49" t="s">
        <v>95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2:13" ht="13.15" customHeight="1" x14ac:dyDescent="0.2">
      <c r="B2" s="52" t="s">
        <v>0</v>
      </c>
      <c r="C2" s="53"/>
      <c r="D2" s="58" t="s">
        <v>1</v>
      </c>
      <c r="E2" s="61" t="s">
        <v>2</v>
      </c>
      <c r="F2" s="58" t="s">
        <v>3</v>
      </c>
      <c r="G2" s="62" t="s">
        <v>4</v>
      </c>
      <c r="H2" s="62"/>
      <c r="I2" s="62"/>
      <c r="J2" s="62"/>
      <c r="K2" s="62"/>
      <c r="L2" s="62"/>
      <c r="M2" s="63"/>
    </row>
    <row r="3" spans="2:13" ht="13.15" customHeight="1" x14ac:dyDescent="0.2">
      <c r="B3" s="54"/>
      <c r="C3" s="55"/>
      <c r="D3" s="59"/>
      <c r="E3" s="61"/>
      <c r="F3" s="59"/>
      <c r="G3" s="64" t="s">
        <v>18</v>
      </c>
      <c r="H3" s="66" t="s">
        <v>5</v>
      </c>
      <c r="I3" s="69" t="s">
        <v>6</v>
      </c>
      <c r="J3" s="69" t="s">
        <v>7</v>
      </c>
      <c r="K3" s="69" t="s">
        <v>8</v>
      </c>
      <c r="L3" s="76" t="s">
        <v>9</v>
      </c>
      <c r="M3" s="77"/>
    </row>
    <row r="4" spans="2:13" ht="13.15" customHeight="1" x14ac:dyDescent="0.2">
      <c r="B4" s="54"/>
      <c r="C4" s="55"/>
      <c r="D4" s="59"/>
      <c r="E4" s="61"/>
      <c r="F4" s="59"/>
      <c r="G4" s="54"/>
      <c r="H4" s="67"/>
      <c r="I4" s="70"/>
      <c r="J4" s="70"/>
      <c r="K4" s="74"/>
      <c r="L4" s="68" t="s">
        <v>10</v>
      </c>
      <c r="M4" s="79" t="s">
        <v>11</v>
      </c>
    </row>
    <row r="5" spans="2:13" x14ac:dyDescent="0.2">
      <c r="B5" s="56"/>
      <c r="C5" s="57"/>
      <c r="D5" s="60"/>
      <c r="E5" s="61"/>
      <c r="F5" s="60"/>
      <c r="G5" s="65"/>
      <c r="H5" s="68"/>
      <c r="I5" s="71"/>
      <c r="J5" s="71"/>
      <c r="K5" s="75"/>
      <c r="L5" s="78"/>
      <c r="M5" s="80"/>
    </row>
    <row r="6" spans="2:13" ht="13.15" customHeight="1" x14ac:dyDescent="0.2">
      <c r="B6" s="81" t="s">
        <v>12</v>
      </c>
      <c r="C6" s="82"/>
      <c r="D6" s="82"/>
      <c r="E6" s="17"/>
      <c r="G6" s="18"/>
      <c r="H6" s="18"/>
      <c r="I6" s="18"/>
      <c r="J6" s="83"/>
      <c r="K6" s="83"/>
      <c r="L6" s="18"/>
      <c r="M6" s="19"/>
    </row>
    <row r="7" spans="2:13" ht="13.15" customHeight="1" x14ac:dyDescent="0.2">
      <c r="B7" s="20"/>
      <c r="C7" s="84" t="s">
        <v>13</v>
      </c>
      <c r="D7" s="84"/>
      <c r="E7" s="17"/>
      <c r="F7" s="21"/>
      <c r="G7" s="22"/>
      <c r="H7" s="22"/>
      <c r="I7" s="22"/>
      <c r="J7" s="22"/>
      <c r="K7" s="22"/>
      <c r="L7" s="22"/>
      <c r="M7" s="23"/>
    </row>
    <row r="8" spans="2:13" ht="6.6" customHeight="1" x14ac:dyDescent="0.2">
      <c r="B8" s="20"/>
      <c r="E8" s="24"/>
      <c r="F8" s="25"/>
      <c r="G8" s="26"/>
      <c r="H8" s="26"/>
      <c r="I8" s="26"/>
      <c r="J8" s="26"/>
      <c r="K8" s="26"/>
      <c r="L8" s="22"/>
      <c r="M8" s="23"/>
    </row>
    <row r="9" spans="2:13" x14ac:dyDescent="0.2">
      <c r="B9" s="2" t="s">
        <v>19</v>
      </c>
      <c r="C9" s="27"/>
      <c r="D9" s="28" t="s">
        <v>20</v>
      </c>
      <c r="E9" s="24">
        <v>5411</v>
      </c>
      <c r="F9" s="25" t="s">
        <v>21</v>
      </c>
      <c r="G9" s="29">
        <f>+H9</f>
        <v>0</v>
      </c>
      <c r="H9" s="30">
        <v>0</v>
      </c>
      <c r="I9" s="30">
        <v>986000</v>
      </c>
      <c r="J9" s="30">
        <v>986000</v>
      </c>
      <c r="K9" s="30">
        <v>0</v>
      </c>
      <c r="L9" s="31">
        <f>IFERROR(K9/H9,0)</f>
        <v>0</v>
      </c>
      <c r="M9" s="32">
        <f>IFERROR(K9/I9,0)</f>
        <v>0</v>
      </c>
    </row>
    <row r="10" spans="2:13" x14ac:dyDescent="0.2">
      <c r="B10" s="2"/>
      <c r="C10" s="27"/>
      <c r="D10" s="28"/>
      <c r="E10" s="24"/>
      <c r="F10" s="25"/>
      <c r="G10" s="29">
        <f>+H10</f>
        <v>0</v>
      </c>
      <c r="H10" s="30">
        <v>0</v>
      </c>
      <c r="I10" s="30">
        <v>0</v>
      </c>
      <c r="J10" s="30">
        <v>0</v>
      </c>
      <c r="K10" s="30">
        <v>0</v>
      </c>
      <c r="L10" s="31">
        <f>IFERROR(K10/H10,0)</f>
        <v>0</v>
      </c>
      <c r="M10" s="32">
        <f>IFERROR(K10/I10,0)</f>
        <v>0</v>
      </c>
    </row>
    <row r="11" spans="2:13" x14ac:dyDescent="0.2">
      <c r="B11" s="2"/>
      <c r="C11" s="27"/>
      <c r="D11" s="28"/>
      <c r="E11" s="24"/>
      <c r="F11" s="25"/>
      <c r="G11" s="29">
        <f>+H11</f>
        <v>0</v>
      </c>
      <c r="H11" s="30">
        <v>0</v>
      </c>
      <c r="I11" s="30">
        <v>0</v>
      </c>
      <c r="J11" s="30">
        <v>0</v>
      </c>
      <c r="K11" s="30">
        <v>0</v>
      </c>
      <c r="L11" s="31">
        <f>IFERROR(K11/H11,0)</f>
        <v>0</v>
      </c>
      <c r="M11" s="32">
        <f>IFERROR(K11/I11,0)</f>
        <v>0</v>
      </c>
    </row>
    <row r="12" spans="2:13" x14ac:dyDescent="0.2">
      <c r="B12" s="2"/>
      <c r="C12" s="27"/>
      <c r="D12" s="28"/>
      <c r="E12" s="33"/>
      <c r="F12" s="34"/>
      <c r="G12" s="38"/>
      <c r="H12" s="38"/>
      <c r="I12" s="38"/>
      <c r="J12" s="38"/>
      <c r="K12" s="38"/>
      <c r="L12" s="35"/>
      <c r="M12" s="36"/>
    </row>
    <row r="13" spans="2:13" x14ac:dyDescent="0.2">
      <c r="B13" s="2" t="s">
        <v>23</v>
      </c>
      <c r="C13" s="27"/>
      <c r="D13" s="22" t="s">
        <v>24</v>
      </c>
      <c r="E13" s="37">
        <v>5111</v>
      </c>
      <c r="F13" s="22" t="s">
        <v>25</v>
      </c>
      <c r="G13" s="22"/>
      <c r="H13" s="22">
        <v>0</v>
      </c>
      <c r="I13" s="22">
        <v>191807.66</v>
      </c>
      <c r="J13" s="22">
        <v>191807.66</v>
      </c>
      <c r="K13" s="22">
        <v>191807.66</v>
      </c>
      <c r="L13" s="22"/>
      <c r="M13" s="23"/>
    </row>
    <row r="14" spans="2:13" ht="13.15" customHeight="1" x14ac:dyDescent="0.2">
      <c r="B14" s="2"/>
      <c r="C14" s="27"/>
      <c r="D14" s="28"/>
      <c r="E14" s="24">
        <v>5151</v>
      </c>
      <c r="F14" s="25" t="s">
        <v>26</v>
      </c>
      <c r="G14" s="46">
        <f t="shared" ref="G14:G27" si="0">+H14</f>
        <v>0</v>
      </c>
      <c r="H14" s="30">
        <v>0</v>
      </c>
      <c r="I14" s="30">
        <v>22074.799999999999</v>
      </c>
      <c r="J14" s="30">
        <v>22074.799999999999</v>
      </c>
      <c r="K14" s="30">
        <v>22074.799999999999</v>
      </c>
      <c r="L14" s="31">
        <f t="shared" ref="L14" si="1">IFERROR(K14/H14,0)</f>
        <v>0</v>
      </c>
      <c r="M14" s="32">
        <f t="shared" ref="M14" si="2">IFERROR(K14/I14,0)</f>
        <v>1</v>
      </c>
    </row>
    <row r="15" spans="2:13" ht="13.15" customHeight="1" x14ac:dyDescent="0.2">
      <c r="B15" s="2" t="s">
        <v>27</v>
      </c>
      <c r="C15" s="27"/>
      <c r="D15" s="28" t="s">
        <v>28</v>
      </c>
      <c r="E15" s="24">
        <v>5671</v>
      </c>
      <c r="F15" s="25" t="s">
        <v>29</v>
      </c>
      <c r="G15" s="46">
        <f t="shared" si="0"/>
        <v>3000</v>
      </c>
      <c r="H15" s="30">
        <v>3000</v>
      </c>
      <c r="I15" s="30">
        <v>0</v>
      </c>
      <c r="J15" s="30">
        <v>0</v>
      </c>
      <c r="K15" s="30">
        <v>0</v>
      </c>
      <c r="L15" s="31">
        <f t="shared" ref="L15" si="3">IFERROR(K15/H15,0)</f>
        <v>0</v>
      </c>
      <c r="M15" s="32">
        <f t="shared" ref="M15" si="4">IFERROR(K15/I15,0)</f>
        <v>0</v>
      </c>
    </row>
    <row r="16" spans="2:13" ht="13.15" customHeight="1" x14ac:dyDescent="0.2">
      <c r="B16" s="2" t="s">
        <v>30</v>
      </c>
      <c r="C16" s="27"/>
      <c r="D16" s="28" t="s">
        <v>31</v>
      </c>
      <c r="E16" s="24">
        <v>5121</v>
      </c>
      <c r="F16" s="25" t="s">
        <v>32</v>
      </c>
      <c r="G16" s="46">
        <f t="shared" si="0"/>
        <v>0</v>
      </c>
      <c r="H16" s="30">
        <v>0</v>
      </c>
      <c r="I16" s="30">
        <v>0</v>
      </c>
      <c r="J16" s="30">
        <v>0</v>
      </c>
      <c r="K16" s="30">
        <v>0</v>
      </c>
      <c r="L16" s="31">
        <f t="shared" ref="L16" si="5">IFERROR(K16/H16,0)</f>
        <v>0</v>
      </c>
      <c r="M16" s="32">
        <f t="shared" ref="M16" si="6">IFERROR(K16/I16,0)</f>
        <v>0</v>
      </c>
    </row>
    <row r="17" spans="2:13" ht="13.15" customHeight="1" x14ac:dyDescent="0.2">
      <c r="B17" s="2" t="s">
        <v>33</v>
      </c>
      <c r="C17" s="27"/>
      <c r="D17" s="28" t="s">
        <v>34</v>
      </c>
      <c r="E17" s="24">
        <v>5131</v>
      </c>
      <c r="F17" s="25" t="s">
        <v>35</v>
      </c>
      <c r="G17" s="46">
        <f t="shared" si="0"/>
        <v>0</v>
      </c>
      <c r="H17" s="30">
        <v>0</v>
      </c>
      <c r="I17" s="30">
        <v>0</v>
      </c>
      <c r="J17" s="30">
        <v>0</v>
      </c>
      <c r="K17" s="30">
        <v>0</v>
      </c>
      <c r="L17" s="31">
        <f t="shared" ref="L17" si="7">IFERROR(K17/H17,0)</f>
        <v>0</v>
      </c>
      <c r="M17" s="32">
        <f t="shared" ref="M17" si="8">IFERROR(K17/I17,0)</f>
        <v>0</v>
      </c>
    </row>
    <row r="18" spans="2:13" ht="13.15" customHeight="1" x14ac:dyDescent="0.2">
      <c r="B18" s="2"/>
      <c r="C18" s="27"/>
      <c r="D18" s="28"/>
      <c r="E18" s="24">
        <v>5133</v>
      </c>
      <c r="F18" s="25" t="s">
        <v>36</v>
      </c>
      <c r="G18" s="46">
        <f t="shared" si="0"/>
        <v>0</v>
      </c>
      <c r="H18" s="30">
        <v>0</v>
      </c>
      <c r="I18" s="30">
        <v>52731.74</v>
      </c>
      <c r="J18" s="30">
        <v>52731.74</v>
      </c>
      <c r="K18" s="30">
        <v>52731.74</v>
      </c>
      <c r="L18" s="31">
        <f t="shared" ref="L18" si="9">IFERROR(K18/H18,0)</f>
        <v>0</v>
      </c>
      <c r="M18" s="32">
        <f t="shared" ref="M18" si="10">IFERROR(K18/I18,0)</f>
        <v>1</v>
      </c>
    </row>
    <row r="19" spans="2:13" ht="13.15" customHeight="1" x14ac:dyDescent="0.2">
      <c r="B19" s="2" t="s">
        <v>37</v>
      </c>
      <c r="C19" s="27"/>
      <c r="D19" s="28" t="s">
        <v>38</v>
      </c>
      <c r="E19" s="24">
        <v>5211</v>
      </c>
      <c r="F19" s="25" t="s">
        <v>39</v>
      </c>
      <c r="G19" s="46">
        <f t="shared" si="0"/>
        <v>0</v>
      </c>
      <c r="H19" s="30">
        <v>0</v>
      </c>
      <c r="I19" s="30">
        <v>13500</v>
      </c>
      <c r="J19" s="30">
        <v>13500</v>
      </c>
      <c r="K19" s="30">
        <v>13500</v>
      </c>
      <c r="L19" s="31">
        <f t="shared" ref="L19" si="11">IFERROR(K19/H19,0)</f>
        <v>0</v>
      </c>
      <c r="M19" s="32">
        <f t="shared" ref="M19" si="12">IFERROR(K19/I19,0)</f>
        <v>1</v>
      </c>
    </row>
    <row r="20" spans="2:13" ht="13.15" customHeight="1" x14ac:dyDescent="0.2">
      <c r="B20" s="2" t="s">
        <v>40</v>
      </c>
      <c r="C20" s="27"/>
      <c r="D20" s="28" t="s">
        <v>41</v>
      </c>
      <c r="E20" s="24">
        <v>5621</v>
      </c>
      <c r="F20" s="25" t="s">
        <v>22</v>
      </c>
      <c r="G20" s="46">
        <f t="shared" si="0"/>
        <v>0</v>
      </c>
      <c r="H20" s="30">
        <v>0</v>
      </c>
      <c r="I20" s="30">
        <v>546344.86</v>
      </c>
      <c r="J20" s="30">
        <v>482800.12</v>
      </c>
      <c r="K20" s="30">
        <v>282011.08</v>
      </c>
      <c r="L20" s="31">
        <f t="shared" ref="L20" si="13">IFERROR(K20/H20,0)</f>
        <v>0</v>
      </c>
      <c r="M20" s="32">
        <f t="shared" ref="M20" si="14">IFERROR(K20/I20,0)</f>
        <v>0.51617778558399918</v>
      </c>
    </row>
    <row r="21" spans="2:13" ht="13.15" customHeight="1" x14ac:dyDescent="0.2">
      <c r="B21" s="2" t="s">
        <v>42</v>
      </c>
      <c r="C21" s="27"/>
      <c r="D21" s="28" t="s">
        <v>43</v>
      </c>
      <c r="E21" s="24">
        <v>5671</v>
      </c>
      <c r="F21" s="25" t="s">
        <v>29</v>
      </c>
      <c r="G21" s="46">
        <f t="shared" si="0"/>
        <v>20000</v>
      </c>
      <c r="H21" s="30">
        <v>20000</v>
      </c>
      <c r="I21" s="30">
        <v>20000</v>
      </c>
      <c r="J21" s="30">
        <v>0</v>
      </c>
      <c r="K21" s="30">
        <v>0</v>
      </c>
      <c r="L21" s="31">
        <f t="shared" ref="L21" si="15">IFERROR(K21/H21,0)</f>
        <v>0</v>
      </c>
      <c r="M21" s="32">
        <f t="shared" ref="M21" si="16">IFERROR(K21/I21,0)</f>
        <v>0</v>
      </c>
    </row>
    <row r="22" spans="2:13" ht="13.15" customHeight="1" x14ac:dyDescent="0.2">
      <c r="B22" s="2" t="s">
        <v>44</v>
      </c>
      <c r="C22" s="27"/>
      <c r="D22" s="28" t="s">
        <v>45</v>
      </c>
      <c r="E22" s="24">
        <v>5151</v>
      </c>
      <c r="F22" s="25" t="s">
        <v>26</v>
      </c>
      <c r="G22" s="46">
        <f t="shared" si="0"/>
        <v>80000</v>
      </c>
      <c r="H22" s="30">
        <v>80000</v>
      </c>
      <c r="I22" s="30">
        <v>123600</v>
      </c>
      <c r="J22" s="30">
        <v>123600</v>
      </c>
      <c r="K22" s="30">
        <v>123600</v>
      </c>
      <c r="L22" s="31">
        <f t="shared" ref="L22" si="17">IFERROR(K22/H22,0)</f>
        <v>1.5449999999999999</v>
      </c>
      <c r="M22" s="32">
        <f t="shared" ref="M22" si="18">IFERROR(K22/I22,0)</f>
        <v>1</v>
      </c>
    </row>
    <row r="23" spans="2:13" ht="13.15" customHeight="1" x14ac:dyDescent="0.2">
      <c r="B23" s="2" t="s">
        <v>46</v>
      </c>
      <c r="C23" s="27"/>
      <c r="D23" s="28" t="s">
        <v>47</v>
      </c>
      <c r="E23" s="24">
        <v>5141</v>
      </c>
      <c r="F23" s="25" t="s">
        <v>48</v>
      </c>
      <c r="G23" s="46">
        <f t="shared" si="0"/>
        <v>0</v>
      </c>
      <c r="H23" s="30">
        <v>0</v>
      </c>
      <c r="I23" s="30">
        <v>0</v>
      </c>
      <c r="J23" s="30">
        <v>0</v>
      </c>
      <c r="K23" s="30">
        <v>0</v>
      </c>
      <c r="L23" s="31">
        <f t="shared" ref="L23" si="19">IFERROR(K23/H23,0)</f>
        <v>0</v>
      </c>
      <c r="M23" s="32">
        <f t="shared" ref="M23" si="20">IFERROR(K23/I23,0)</f>
        <v>0</v>
      </c>
    </row>
    <row r="24" spans="2:13" ht="13.15" customHeight="1" x14ac:dyDescent="0.2">
      <c r="B24" s="2" t="s">
        <v>49</v>
      </c>
      <c r="C24" s="27"/>
      <c r="D24" s="28" t="s">
        <v>50</v>
      </c>
      <c r="E24" s="24">
        <v>5121</v>
      </c>
      <c r="F24" s="25" t="s">
        <v>32</v>
      </c>
      <c r="G24" s="46">
        <f t="shared" si="0"/>
        <v>15000</v>
      </c>
      <c r="H24" s="30">
        <v>15000</v>
      </c>
      <c r="I24" s="30">
        <v>0</v>
      </c>
      <c r="J24" s="30">
        <v>0</v>
      </c>
      <c r="K24" s="30">
        <v>0</v>
      </c>
      <c r="L24" s="31">
        <f t="shared" ref="L24" si="21">IFERROR(K24/H24,0)</f>
        <v>0</v>
      </c>
      <c r="M24" s="32">
        <f t="shared" ref="M24" si="22">IFERROR(K24/I24,0)</f>
        <v>0</v>
      </c>
    </row>
    <row r="25" spans="2:13" ht="13.15" customHeight="1" x14ac:dyDescent="0.2">
      <c r="B25" s="2" t="s">
        <v>51</v>
      </c>
      <c r="C25" s="27"/>
      <c r="D25" s="28" t="s">
        <v>52</v>
      </c>
      <c r="E25" s="24">
        <v>5111</v>
      </c>
      <c r="F25" s="25" t="s">
        <v>25</v>
      </c>
      <c r="G25" s="46">
        <f t="shared" si="0"/>
        <v>20000</v>
      </c>
      <c r="H25" s="30">
        <v>20000</v>
      </c>
      <c r="I25" s="30">
        <v>0</v>
      </c>
      <c r="J25" s="30">
        <v>0</v>
      </c>
      <c r="K25" s="30">
        <v>0</v>
      </c>
      <c r="L25" s="31">
        <f t="shared" ref="L25" si="23">IFERROR(K25/H25,0)</f>
        <v>0</v>
      </c>
      <c r="M25" s="32">
        <f t="shared" ref="M25" si="24">IFERROR(K25/I25,0)</f>
        <v>0</v>
      </c>
    </row>
    <row r="26" spans="2:13" ht="13.15" customHeight="1" x14ac:dyDescent="0.2">
      <c r="B26" s="2"/>
      <c r="C26" s="27"/>
      <c r="D26" s="28"/>
      <c r="E26" s="24">
        <v>5121</v>
      </c>
      <c r="F26" s="25" t="s">
        <v>32</v>
      </c>
      <c r="G26" s="46">
        <f t="shared" si="0"/>
        <v>0</v>
      </c>
      <c r="H26" s="30">
        <v>0</v>
      </c>
      <c r="I26" s="30">
        <v>151000</v>
      </c>
      <c r="J26" s="30">
        <v>151000</v>
      </c>
      <c r="K26" s="30">
        <v>151000</v>
      </c>
      <c r="L26" s="31">
        <f t="shared" ref="L26" si="25">IFERROR(K26/H26,0)</f>
        <v>0</v>
      </c>
      <c r="M26" s="32">
        <f t="shared" ref="M26" si="26">IFERROR(K26/I26,0)</f>
        <v>1</v>
      </c>
    </row>
    <row r="27" spans="2:13" ht="13.15" customHeight="1" x14ac:dyDescent="0.2">
      <c r="B27" s="2"/>
      <c r="C27" s="27"/>
      <c r="D27" s="28"/>
      <c r="E27" s="24">
        <v>5191</v>
      </c>
      <c r="F27" s="25" t="s">
        <v>53</v>
      </c>
      <c r="G27" s="46">
        <f t="shared" si="0"/>
        <v>0</v>
      </c>
      <c r="H27" s="30">
        <v>0</v>
      </c>
      <c r="I27" s="30">
        <v>175740</v>
      </c>
      <c r="J27" s="30">
        <v>175740</v>
      </c>
      <c r="K27" s="30">
        <v>175740</v>
      </c>
      <c r="L27" s="31">
        <f t="shared" ref="L27" si="27">IFERROR(K27/H27,0)</f>
        <v>0</v>
      </c>
      <c r="M27" s="32">
        <f t="shared" ref="M27" si="28">IFERROR(K27/I27,0)</f>
        <v>1</v>
      </c>
    </row>
    <row r="28" spans="2:13" ht="13.15" customHeight="1" x14ac:dyDescent="0.2">
      <c r="B28" s="85" t="s">
        <v>14</v>
      </c>
      <c r="C28" s="84"/>
      <c r="D28" s="84"/>
      <c r="E28" s="17"/>
      <c r="F28" s="21"/>
      <c r="G28" s="22"/>
      <c r="H28" s="22"/>
      <c r="I28" s="22"/>
      <c r="J28" s="22"/>
      <c r="K28" s="22"/>
      <c r="L28" s="22"/>
      <c r="M28" s="23"/>
    </row>
    <row r="29" spans="2:13" ht="13.15" customHeight="1" x14ac:dyDescent="0.2">
      <c r="B29" s="20"/>
      <c r="C29" s="84" t="s">
        <v>15</v>
      </c>
      <c r="D29" s="84"/>
      <c r="E29" s="17"/>
      <c r="F29" s="21"/>
      <c r="G29" s="22"/>
      <c r="H29" s="22"/>
      <c r="I29" s="22"/>
      <c r="J29" s="22"/>
      <c r="K29" s="22"/>
      <c r="L29" s="22"/>
      <c r="M29" s="23"/>
    </row>
    <row r="30" spans="2:13" ht="6" customHeight="1" x14ac:dyDescent="0.2">
      <c r="B30" s="39"/>
      <c r="C30" s="40"/>
      <c r="D30" s="40"/>
      <c r="E30" s="33"/>
      <c r="F30" s="40"/>
      <c r="G30" s="22"/>
      <c r="H30" s="22"/>
      <c r="I30" s="22"/>
      <c r="J30" s="22"/>
      <c r="K30" s="22"/>
      <c r="L30" s="22"/>
      <c r="M30" s="23"/>
    </row>
    <row r="31" spans="2:13" x14ac:dyDescent="0.2">
      <c r="B31" s="2"/>
      <c r="C31" s="27"/>
      <c r="D31" s="22"/>
      <c r="E31" s="37"/>
      <c r="F31" s="22"/>
      <c r="G31" s="29">
        <f>+H31</f>
        <v>0</v>
      </c>
      <c r="H31" s="30">
        <v>0</v>
      </c>
      <c r="I31" s="30">
        <v>0</v>
      </c>
      <c r="J31" s="30">
        <v>0</v>
      </c>
      <c r="K31" s="30">
        <v>0</v>
      </c>
      <c r="L31" s="31">
        <f>IFERROR(K31/H31,0)</f>
        <v>0</v>
      </c>
      <c r="M31" s="32">
        <f>IFERROR(K31/I31,0)</f>
        <v>0</v>
      </c>
    </row>
    <row r="32" spans="2:13" x14ac:dyDescent="0.2">
      <c r="B32" s="2"/>
      <c r="C32" s="27"/>
      <c r="D32" s="22"/>
      <c r="E32" s="37"/>
      <c r="F32" s="22"/>
      <c r="G32" s="29">
        <f>+H32</f>
        <v>0</v>
      </c>
      <c r="H32" s="30">
        <v>0</v>
      </c>
      <c r="I32" s="30">
        <v>0</v>
      </c>
      <c r="J32" s="30">
        <v>0</v>
      </c>
      <c r="K32" s="30">
        <v>0</v>
      </c>
      <c r="L32" s="31">
        <f>IFERROR(K32/H32,0)</f>
        <v>0</v>
      </c>
      <c r="M32" s="32">
        <f>IFERROR(K32/I32,0)</f>
        <v>0</v>
      </c>
    </row>
    <row r="33" spans="2:13" x14ac:dyDescent="0.2">
      <c r="B33" s="2"/>
      <c r="C33" s="27"/>
      <c r="D33" s="22"/>
      <c r="E33" s="37"/>
      <c r="F33" s="22"/>
      <c r="G33" s="38"/>
      <c r="H33" s="38"/>
      <c r="I33" s="38"/>
      <c r="J33" s="38"/>
      <c r="K33" s="38"/>
      <c r="L33" s="35"/>
      <c r="M33" s="36"/>
    </row>
    <row r="34" spans="2:13" x14ac:dyDescent="0.2">
      <c r="B34" s="41"/>
      <c r="C34" s="42"/>
      <c r="D34" s="43"/>
      <c r="E34" s="44"/>
      <c r="F34" s="43"/>
      <c r="G34" s="43"/>
      <c r="H34" s="43"/>
      <c r="I34" s="43"/>
      <c r="J34" s="43"/>
      <c r="K34" s="43"/>
      <c r="L34" s="43"/>
      <c r="M34" s="45"/>
    </row>
    <row r="35" spans="2:13" x14ac:dyDescent="0.2">
      <c r="B35" s="47" t="s">
        <v>44</v>
      </c>
      <c r="C35" s="48"/>
      <c r="D35" s="48"/>
      <c r="E35" s="48"/>
      <c r="F35" s="48"/>
      <c r="G35" s="3">
        <f t="shared" ref="G35:G79" si="29">SUM(G31:G32)</f>
        <v>0</v>
      </c>
      <c r="H35" s="3">
        <v>0</v>
      </c>
      <c r="I35" s="3">
        <v>0</v>
      </c>
      <c r="J35" s="3">
        <v>0</v>
      </c>
      <c r="K35" s="3">
        <v>0</v>
      </c>
      <c r="L35" s="4">
        <f t="shared" ref="L35:L80" si="30">IFERROR(K35/H35,0)</f>
        <v>0</v>
      </c>
      <c r="M35" s="5">
        <f t="shared" ref="M35:M80" si="31">IFERROR(K35/I35,0)</f>
        <v>0</v>
      </c>
    </row>
    <row r="36" spans="2:13" x14ac:dyDescent="0.2">
      <c r="B36" s="47"/>
      <c r="C36" s="48"/>
      <c r="D36" s="48"/>
      <c r="E36" s="48"/>
      <c r="F36" s="48"/>
      <c r="G36" s="3">
        <f t="shared" si="29"/>
        <v>0</v>
      </c>
      <c r="H36" s="3">
        <v>41889815.159999996</v>
      </c>
      <c r="I36" s="3">
        <v>0</v>
      </c>
      <c r="J36" s="3">
        <v>0</v>
      </c>
      <c r="K36" s="3">
        <v>0</v>
      </c>
      <c r="L36" s="4">
        <f t="shared" si="30"/>
        <v>0</v>
      </c>
      <c r="M36" s="5">
        <f t="shared" si="31"/>
        <v>0</v>
      </c>
    </row>
    <row r="37" spans="2:13" x14ac:dyDescent="0.2">
      <c r="B37" s="47" t="s">
        <v>54</v>
      </c>
      <c r="C37" s="48"/>
      <c r="D37" s="48"/>
      <c r="E37" s="48"/>
      <c r="F37" s="48"/>
      <c r="G37" s="3">
        <f t="shared" si="29"/>
        <v>0</v>
      </c>
      <c r="H37" s="3">
        <v>400000</v>
      </c>
      <c r="I37" s="3">
        <v>0</v>
      </c>
      <c r="J37" s="3">
        <v>0</v>
      </c>
      <c r="K37" s="3">
        <v>0</v>
      </c>
      <c r="L37" s="4">
        <f t="shared" si="30"/>
        <v>0</v>
      </c>
      <c r="M37" s="5">
        <f t="shared" si="31"/>
        <v>0</v>
      </c>
    </row>
    <row r="38" spans="2:13" x14ac:dyDescent="0.2">
      <c r="B38" s="47" t="s">
        <v>55</v>
      </c>
      <c r="C38" s="48"/>
      <c r="D38" s="48"/>
      <c r="E38" s="48"/>
      <c r="F38" s="48"/>
      <c r="G38" s="3">
        <f t="shared" si="29"/>
        <v>0</v>
      </c>
      <c r="H38" s="3">
        <v>0</v>
      </c>
      <c r="I38" s="3">
        <v>2703864.5</v>
      </c>
      <c r="J38" s="3">
        <v>576569.59999999998</v>
      </c>
      <c r="K38" s="3">
        <v>576569.59999999998</v>
      </c>
      <c r="L38" s="4">
        <f t="shared" si="30"/>
        <v>0</v>
      </c>
      <c r="M38" s="5">
        <f t="shared" si="31"/>
        <v>0.21323908797944571</v>
      </c>
    </row>
    <row r="39" spans="2:13" x14ac:dyDescent="0.2">
      <c r="B39" s="47" t="s">
        <v>56</v>
      </c>
      <c r="C39" s="48"/>
      <c r="D39" s="48"/>
      <c r="E39" s="48"/>
      <c r="F39" s="48"/>
      <c r="G39" s="3">
        <f t="shared" si="29"/>
        <v>0</v>
      </c>
      <c r="H39" s="3">
        <v>0</v>
      </c>
      <c r="I39" s="3">
        <v>2044474.07</v>
      </c>
      <c r="J39" s="3">
        <v>0</v>
      </c>
      <c r="K39" s="3">
        <v>0</v>
      </c>
      <c r="L39" s="4">
        <f t="shared" si="30"/>
        <v>0</v>
      </c>
      <c r="M39" s="5">
        <f t="shared" si="31"/>
        <v>0</v>
      </c>
    </row>
    <row r="40" spans="2:13" x14ac:dyDescent="0.2">
      <c r="B40" s="47" t="s">
        <v>57</v>
      </c>
      <c r="C40" s="48"/>
      <c r="D40" s="48"/>
      <c r="E40" s="48"/>
      <c r="F40" s="48"/>
      <c r="G40" s="3">
        <f t="shared" si="29"/>
        <v>0</v>
      </c>
      <c r="H40" s="3">
        <v>0</v>
      </c>
      <c r="I40" s="3">
        <v>3878059.96</v>
      </c>
      <c r="J40" s="3">
        <v>617787.65</v>
      </c>
      <c r="K40" s="3">
        <v>617787.65</v>
      </c>
      <c r="L40" s="4">
        <f t="shared" si="30"/>
        <v>0</v>
      </c>
      <c r="M40" s="5">
        <f t="shared" si="31"/>
        <v>0.15930327441352918</v>
      </c>
    </row>
    <row r="41" spans="2:13" x14ac:dyDescent="0.2">
      <c r="B41" s="47" t="s">
        <v>58</v>
      </c>
      <c r="C41" s="48"/>
      <c r="D41" s="48"/>
      <c r="E41" s="48"/>
      <c r="F41" s="48"/>
      <c r="G41" s="3">
        <f t="shared" si="29"/>
        <v>0</v>
      </c>
      <c r="H41" s="3">
        <v>0</v>
      </c>
      <c r="I41" s="3">
        <v>4862476.28</v>
      </c>
      <c r="J41" s="3">
        <v>0</v>
      </c>
      <c r="K41" s="3">
        <v>0</v>
      </c>
      <c r="L41" s="4">
        <f t="shared" si="30"/>
        <v>0</v>
      </c>
      <c r="M41" s="5">
        <f t="shared" si="31"/>
        <v>0</v>
      </c>
    </row>
    <row r="42" spans="2:13" x14ac:dyDescent="0.2">
      <c r="B42" s="47" t="s">
        <v>59</v>
      </c>
      <c r="C42" s="48"/>
      <c r="D42" s="48"/>
      <c r="E42" s="48"/>
      <c r="F42" s="48"/>
      <c r="G42" s="3">
        <f t="shared" si="29"/>
        <v>0</v>
      </c>
      <c r="H42" s="3">
        <v>0</v>
      </c>
      <c r="I42" s="3">
        <v>2033937.82</v>
      </c>
      <c r="J42" s="3">
        <v>0</v>
      </c>
      <c r="K42" s="3">
        <v>0</v>
      </c>
      <c r="L42" s="4">
        <f t="shared" si="30"/>
        <v>0</v>
      </c>
      <c r="M42" s="5">
        <f t="shared" si="31"/>
        <v>0</v>
      </c>
    </row>
    <row r="43" spans="2:13" x14ac:dyDescent="0.2">
      <c r="B43" s="47" t="s">
        <v>60</v>
      </c>
      <c r="C43" s="48"/>
      <c r="D43" s="48"/>
      <c r="E43" s="48"/>
      <c r="F43" s="48"/>
      <c r="G43" s="3">
        <f t="shared" si="29"/>
        <v>0</v>
      </c>
      <c r="H43" s="3">
        <v>0</v>
      </c>
      <c r="I43" s="3">
        <v>2019953.99</v>
      </c>
      <c r="J43" s="3">
        <v>208154.34</v>
      </c>
      <c r="K43" s="3">
        <v>208154.34</v>
      </c>
      <c r="L43" s="4">
        <f t="shared" si="30"/>
        <v>0</v>
      </c>
      <c r="M43" s="5">
        <f t="shared" si="31"/>
        <v>0.10304905014197872</v>
      </c>
    </row>
    <row r="44" spans="2:13" x14ac:dyDescent="0.2">
      <c r="B44" s="47" t="s">
        <v>61</v>
      </c>
      <c r="C44" s="48"/>
      <c r="D44" s="48"/>
      <c r="E44" s="48"/>
      <c r="F44" s="48"/>
      <c r="G44" s="3">
        <f t="shared" si="29"/>
        <v>0</v>
      </c>
      <c r="H44" s="3">
        <v>0</v>
      </c>
      <c r="I44" s="3">
        <v>519048.39</v>
      </c>
      <c r="J44" s="3">
        <v>0</v>
      </c>
      <c r="K44" s="3">
        <v>0</v>
      </c>
      <c r="L44" s="4">
        <f t="shared" si="30"/>
        <v>0</v>
      </c>
      <c r="M44" s="5">
        <f t="shared" si="31"/>
        <v>0</v>
      </c>
    </row>
    <row r="45" spans="2:13" x14ac:dyDescent="0.2">
      <c r="B45" s="47" t="s">
        <v>62</v>
      </c>
      <c r="C45" s="48"/>
      <c r="D45" s="48"/>
      <c r="E45" s="48"/>
      <c r="F45" s="48"/>
      <c r="G45" s="3">
        <f t="shared" si="29"/>
        <v>0</v>
      </c>
      <c r="H45" s="3">
        <v>0</v>
      </c>
      <c r="I45" s="3">
        <v>867239.74</v>
      </c>
      <c r="J45" s="3">
        <v>0</v>
      </c>
      <c r="K45" s="3">
        <v>0</v>
      </c>
      <c r="L45" s="4">
        <f t="shared" si="30"/>
        <v>0</v>
      </c>
      <c r="M45" s="5">
        <f t="shared" si="31"/>
        <v>0</v>
      </c>
    </row>
    <row r="46" spans="2:13" x14ac:dyDescent="0.2">
      <c r="B46" s="47" t="s">
        <v>63</v>
      </c>
      <c r="C46" s="48"/>
      <c r="D46" s="48"/>
      <c r="E46" s="48"/>
      <c r="F46" s="48"/>
      <c r="G46" s="3">
        <f t="shared" si="29"/>
        <v>0</v>
      </c>
      <c r="H46" s="3">
        <v>0</v>
      </c>
      <c r="I46" s="3">
        <v>369269.04</v>
      </c>
      <c r="J46" s="3">
        <v>367966.21</v>
      </c>
      <c r="K46" s="3">
        <v>367966.21</v>
      </c>
      <c r="L46" s="4">
        <f t="shared" si="30"/>
        <v>0</v>
      </c>
      <c r="M46" s="5">
        <f t="shared" si="31"/>
        <v>0.99647186777423868</v>
      </c>
    </row>
    <row r="47" spans="2:13" x14ac:dyDescent="0.2">
      <c r="B47" s="47" t="s">
        <v>64</v>
      </c>
      <c r="C47" s="48"/>
      <c r="D47" s="48"/>
      <c r="E47" s="48"/>
      <c r="F47" s="48"/>
      <c r="G47" s="3">
        <f t="shared" si="29"/>
        <v>0</v>
      </c>
      <c r="H47" s="3">
        <v>0</v>
      </c>
      <c r="I47" s="3">
        <v>437379.65</v>
      </c>
      <c r="J47" s="3">
        <v>437218.61</v>
      </c>
      <c r="K47" s="3">
        <v>437218.61</v>
      </c>
      <c r="L47" s="4">
        <f t="shared" si="30"/>
        <v>0</v>
      </c>
      <c r="M47" s="5">
        <f t="shared" si="31"/>
        <v>0.99963180728687295</v>
      </c>
    </row>
    <row r="48" spans="2:13" x14ac:dyDescent="0.2">
      <c r="B48" s="47" t="s">
        <v>65</v>
      </c>
      <c r="C48" s="48"/>
      <c r="D48" s="48"/>
      <c r="E48" s="48"/>
      <c r="F48" s="48"/>
      <c r="G48" s="3">
        <f t="shared" si="29"/>
        <v>0</v>
      </c>
      <c r="H48" s="3">
        <v>0</v>
      </c>
      <c r="I48" s="3">
        <v>80993.429999999993</v>
      </c>
      <c r="J48" s="3">
        <v>80993.429999999993</v>
      </c>
      <c r="K48" s="3">
        <v>80993.429999999993</v>
      </c>
      <c r="L48" s="4">
        <f t="shared" si="30"/>
        <v>0</v>
      </c>
      <c r="M48" s="5">
        <f t="shared" si="31"/>
        <v>1</v>
      </c>
    </row>
    <row r="49" spans="2:13" x14ac:dyDescent="0.2">
      <c r="B49" s="47" t="s">
        <v>66</v>
      </c>
      <c r="C49" s="48"/>
      <c r="D49" s="48"/>
      <c r="E49" s="48"/>
      <c r="F49" s="48"/>
      <c r="G49" s="3">
        <f t="shared" si="29"/>
        <v>0</v>
      </c>
      <c r="H49" s="3">
        <v>0</v>
      </c>
      <c r="I49" s="3">
        <v>2471138.2799999998</v>
      </c>
      <c r="J49" s="3">
        <v>2471138.2799999998</v>
      </c>
      <c r="K49" s="3">
        <v>2471138.2799999998</v>
      </c>
      <c r="L49" s="4">
        <f t="shared" si="30"/>
        <v>0</v>
      </c>
      <c r="M49" s="5">
        <f t="shared" si="31"/>
        <v>1</v>
      </c>
    </row>
    <row r="50" spans="2:13" x14ac:dyDescent="0.2">
      <c r="B50" s="47" t="s">
        <v>67</v>
      </c>
      <c r="C50" s="48"/>
      <c r="D50" s="48"/>
      <c r="E50" s="48"/>
      <c r="F50" s="48"/>
      <c r="G50" s="3">
        <f t="shared" si="29"/>
        <v>0</v>
      </c>
      <c r="H50" s="3">
        <v>0</v>
      </c>
      <c r="I50" s="3">
        <v>0</v>
      </c>
      <c r="J50" s="3">
        <v>0</v>
      </c>
      <c r="K50" s="3">
        <v>0</v>
      </c>
      <c r="L50" s="4">
        <f t="shared" si="30"/>
        <v>0</v>
      </c>
      <c r="M50" s="5">
        <f t="shared" si="31"/>
        <v>0</v>
      </c>
    </row>
    <row r="51" spans="2:13" x14ac:dyDescent="0.2">
      <c r="B51" s="47" t="s">
        <v>68</v>
      </c>
      <c r="C51" s="48"/>
      <c r="D51" s="48"/>
      <c r="E51" s="48"/>
      <c r="F51" s="48"/>
      <c r="G51" s="3">
        <f t="shared" si="29"/>
        <v>0</v>
      </c>
      <c r="H51" s="3">
        <v>0</v>
      </c>
      <c r="I51" s="3">
        <v>2057141.35</v>
      </c>
      <c r="J51" s="3">
        <v>0</v>
      </c>
      <c r="K51" s="3">
        <v>0</v>
      </c>
      <c r="L51" s="4">
        <f t="shared" si="30"/>
        <v>0</v>
      </c>
      <c r="M51" s="5">
        <f t="shared" si="31"/>
        <v>0</v>
      </c>
    </row>
    <row r="52" spans="2:13" x14ac:dyDescent="0.2">
      <c r="B52" s="47" t="s">
        <v>69</v>
      </c>
      <c r="C52" s="48"/>
      <c r="D52" s="48"/>
      <c r="E52" s="48"/>
      <c r="F52" s="48"/>
      <c r="G52" s="3">
        <f t="shared" si="29"/>
        <v>0</v>
      </c>
      <c r="H52" s="3">
        <v>0</v>
      </c>
      <c r="I52" s="3">
        <v>96064.21</v>
      </c>
      <c r="J52" s="3">
        <v>96063.71</v>
      </c>
      <c r="K52" s="3">
        <v>96063.71</v>
      </c>
      <c r="L52" s="4">
        <f t="shared" si="30"/>
        <v>0</v>
      </c>
      <c r="M52" s="5">
        <f t="shared" si="31"/>
        <v>0.99999479514795364</v>
      </c>
    </row>
    <row r="53" spans="2:13" x14ac:dyDescent="0.2">
      <c r="B53" s="47" t="s">
        <v>70</v>
      </c>
      <c r="C53" s="48"/>
      <c r="D53" s="48"/>
      <c r="E53" s="48"/>
      <c r="F53" s="48"/>
      <c r="G53" s="3">
        <f t="shared" si="29"/>
        <v>0</v>
      </c>
      <c r="H53" s="3">
        <v>0</v>
      </c>
      <c r="I53" s="3">
        <v>3143469.47</v>
      </c>
      <c r="J53" s="3">
        <v>3143469.47</v>
      </c>
      <c r="K53" s="3">
        <v>3143469.47</v>
      </c>
      <c r="L53" s="4">
        <f t="shared" si="30"/>
        <v>0</v>
      </c>
      <c r="M53" s="5">
        <f t="shared" si="31"/>
        <v>1</v>
      </c>
    </row>
    <row r="54" spans="2:13" x14ac:dyDescent="0.2">
      <c r="B54" s="47" t="s">
        <v>71</v>
      </c>
      <c r="C54" s="48"/>
      <c r="D54" s="48"/>
      <c r="E54" s="48"/>
      <c r="F54" s="48"/>
      <c r="G54" s="3">
        <f t="shared" si="29"/>
        <v>0</v>
      </c>
      <c r="H54" s="3">
        <v>0</v>
      </c>
      <c r="I54" s="3">
        <v>152452.07999999999</v>
      </c>
      <c r="J54" s="3">
        <v>152452.07999999999</v>
      </c>
      <c r="K54" s="3">
        <v>152452.07999999999</v>
      </c>
      <c r="L54" s="4">
        <f t="shared" si="30"/>
        <v>0</v>
      </c>
      <c r="M54" s="5">
        <f t="shared" si="31"/>
        <v>1</v>
      </c>
    </row>
    <row r="55" spans="2:13" x14ac:dyDescent="0.2">
      <c r="B55" s="47" t="s">
        <v>72</v>
      </c>
      <c r="C55" s="48"/>
      <c r="D55" s="48"/>
      <c r="E55" s="48"/>
      <c r="F55" s="48"/>
      <c r="G55" s="3">
        <f t="shared" si="29"/>
        <v>0</v>
      </c>
      <c r="H55" s="3">
        <v>0</v>
      </c>
      <c r="I55" s="3">
        <v>301651.84999999998</v>
      </c>
      <c r="J55" s="3">
        <v>301651.84999999998</v>
      </c>
      <c r="K55" s="3">
        <v>301651.84999999998</v>
      </c>
      <c r="L55" s="4">
        <f t="shared" si="30"/>
        <v>0</v>
      </c>
      <c r="M55" s="5">
        <f t="shared" si="31"/>
        <v>1</v>
      </c>
    </row>
    <row r="56" spans="2:13" x14ac:dyDescent="0.2">
      <c r="B56" s="47" t="s">
        <v>73</v>
      </c>
      <c r="C56" s="48"/>
      <c r="D56" s="48"/>
      <c r="E56" s="48"/>
      <c r="F56" s="48"/>
      <c r="G56" s="3">
        <f t="shared" si="29"/>
        <v>0</v>
      </c>
      <c r="H56" s="3">
        <v>0</v>
      </c>
      <c r="I56" s="3">
        <v>1932693.52</v>
      </c>
      <c r="J56" s="3">
        <v>1893848.86</v>
      </c>
      <c r="K56" s="3">
        <v>1893848.86</v>
      </c>
      <c r="L56" s="4">
        <f t="shared" si="30"/>
        <v>0</v>
      </c>
      <c r="M56" s="5">
        <f t="shared" si="31"/>
        <v>0.97990128305495638</v>
      </c>
    </row>
    <row r="57" spans="2:13" x14ac:dyDescent="0.2">
      <c r="B57" s="47" t="s">
        <v>74</v>
      </c>
      <c r="C57" s="48"/>
      <c r="D57" s="48"/>
      <c r="E57" s="48"/>
      <c r="F57" s="48"/>
      <c r="G57" s="3">
        <f t="shared" si="29"/>
        <v>0</v>
      </c>
      <c r="H57" s="3">
        <v>0</v>
      </c>
      <c r="I57" s="3">
        <v>522599.72</v>
      </c>
      <c r="J57" s="3">
        <v>521392.88</v>
      </c>
      <c r="K57" s="3">
        <v>521392.88</v>
      </c>
      <c r="L57" s="4">
        <f t="shared" si="30"/>
        <v>0</v>
      </c>
      <c r="M57" s="5">
        <f t="shared" si="31"/>
        <v>0.99769069910714847</v>
      </c>
    </row>
    <row r="58" spans="2:13" x14ac:dyDescent="0.2">
      <c r="B58" s="47" t="s">
        <v>75</v>
      </c>
      <c r="C58" s="48"/>
      <c r="D58" s="48"/>
      <c r="E58" s="48"/>
      <c r="F58" s="48"/>
      <c r="G58" s="3">
        <f t="shared" si="29"/>
        <v>0</v>
      </c>
      <c r="H58" s="3">
        <v>0</v>
      </c>
      <c r="I58" s="3">
        <v>1009222.25</v>
      </c>
      <c r="J58" s="3">
        <v>1009221.96</v>
      </c>
      <c r="K58" s="3">
        <v>1009221.96</v>
      </c>
      <c r="L58" s="4">
        <f t="shared" si="30"/>
        <v>0</v>
      </c>
      <c r="M58" s="5">
        <f t="shared" si="31"/>
        <v>0.99999971265001342</v>
      </c>
    </row>
    <row r="59" spans="2:13" x14ac:dyDescent="0.2">
      <c r="B59" s="47" t="s">
        <v>46</v>
      </c>
      <c r="C59" s="48"/>
      <c r="D59" s="48"/>
      <c r="E59" s="48"/>
      <c r="F59" s="48"/>
      <c r="G59" s="3">
        <f t="shared" si="29"/>
        <v>0</v>
      </c>
      <c r="H59" s="3">
        <v>0</v>
      </c>
      <c r="I59" s="3">
        <v>1735102.77</v>
      </c>
      <c r="J59" s="3">
        <v>1735102.77</v>
      </c>
      <c r="K59" s="3">
        <v>1735102.77</v>
      </c>
      <c r="L59" s="4">
        <f t="shared" si="30"/>
        <v>0</v>
      </c>
      <c r="M59" s="5">
        <f t="shared" si="31"/>
        <v>1</v>
      </c>
    </row>
    <row r="60" spans="2:13" x14ac:dyDescent="0.2">
      <c r="B60" s="47" t="s">
        <v>76</v>
      </c>
      <c r="C60" s="48"/>
      <c r="D60" s="48"/>
      <c r="E60" s="48"/>
      <c r="F60" s="48"/>
      <c r="G60" s="3">
        <f t="shared" si="29"/>
        <v>0</v>
      </c>
      <c r="H60" s="3">
        <v>0</v>
      </c>
      <c r="I60" s="3">
        <v>2012267.79</v>
      </c>
      <c r="J60" s="3">
        <v>2011274.64</v>
      </c>
      <c r="K60" s="3">
        <v>2011274.64</v>
      </c>
      <c r="L60" s="4">
        <f t="shared" si="30"/>
        <v>0</v>
      </c>
      <c r="M60" s="5">
        <f t="shared" si="31"/>
        <v>0.99950645236934388</v>
      </c>
    </row>
    <row r="61" spans="2:13" x14ac:dyDescent="0.2">
      <c r="B61" s="47" t="s">
        <v>77</v>
      </c>
      <c r="C61" s="48"/>
      <c r="D61" s="48"/>
      <c r="E61" s="48"/>
      <c r="F61" s="48"/>
      <c r="G61" s="3">
        <f t="shared" si="29"/>
        <v>0</v>
      </c>
      <c r="H61" s="3">
        <v>0</v>
      </c>
      <c r="I61" s="3">
        <v>3829884.36</v>
      </c>
      <c r="J61" s="3">
        <v>2496210.84</v>
      </c>
      <c r="K61" s="3">
        <v>2496210.84</v>
      </c>
      <c r="L61" s="4">
        <f t="shared" si="30"/>
        <v>0</v>
      </c>
      <c r="M61" s="5">
        <f t="shared" si="31"/>
        <v>0.6517718566312013</v>
      </c>
    </row>
    <row r="62" spans="2:13" x14ac:dyDescent="0.2">
      <c r="B62" s="47" t="s">
        <v>78</v>
      </c>
      <c r="C62" s="48"/>
      <c r="D62" s="48"/>
      <c r="E62" s="48"/>
      <c r="F62" s="48"/>
      <c r="G62" s="3">
        <f t="shared" si="29"/>
        <v>0</v>
      </c>
      <c r="H62" s="3">
        <v>0</v>
      </c>
      <c r="I62" s="3">
        <v>1034379.13</v>
      </c>
      <c r="J62" s="3">
        <v>279009.90999999997</v>
      </c>
      <c r="K62" s="3">
        <v>279009.90999999997</v>
      </c>
      <c r="L62" s="4">
        <f t="shared" si="30"/>
        <v>0</v>
      </c>
      <c r="M62" s="5">
        <f t="shared" si="31"/>
        <v>0.2697366003507824</v>
      </c>
    </row>
    <row r="63" spans="2:13" x14ac:dyDescent="0.2">
      <c r="B63" s="47" t="s">
        <v>79</v>
      </c>
      <c r="C63" s="48"/>
      <c r="D63" s="48"/>
      <c r="E63" s="48"/>
      <c r="F63" s="48"/>
      <c r="G63" s="3">
        <f t="shared" si="29"/>
        <v>0</v>
      </c>
      <c r="H63" s="3">
        <v>0</v>
      </c>
      <c r="I63" s="3">
        <v>211492.71</v>
      </c>
      <c r="J63" s="3">
        <v>211492.71</v>
      </c>
      <c r="K63" s="3">
        <v>211492.71</v>
      </c>
      <c r="L63" s="4">
        <f t="shared" si="30"/>
        <v>0</v>
      </c>
      <c r="M63" s="5">
        <f t="shared" si="31"/>
        <v>1</v>
      </c>
    </row>
    <row r="64" spans="2:13" x14ac:dyDescent="0.2">
      <c r="B64" s="47" t="s">
        <v>80</v>
      </c>
      <c r="C64" s="48"/>
      <c r="D64" s="48"/>
      <c r="E64" s="48"/>
      <c r="F64" s="48"/>
      <c r="G64" s="3">
        <f t="shared" si="29"/>
        <v>0</v>
      </c>
      <c r="H64" s="3">
        <v>0</v>
      </c>
      <c r="I64" s="3">
        <v>613767.88</v>
      </c>
      <c r="J64" s="3">
        <v>613767.86</v>
      </c>
      <c r="K64" s="3">
        <v>613767.86</v>
      </c>
      <c r="L64" s="4">
        <f t="shared" si="30"/>
        <v>0</v>
      </c>
      <c r="M64" s="5">
        <f t="shared" si="31"/>
        <v>0.99999996741439123</v>
      </c>
    </row>
    <row r="65" spans="2:13" x14ac:dyDescent="0.2">
      <c r="B65" s="47" t="s">
        <v>81</v>
      </c>
      <c r="C65" s="48"/>
      <c r="D65" s="48"/>
      <c r="E65" s="48"/>
      <c r="F65" s="48"/>
      <c r="G65" s="3">
        <f t="shared" si="29"/>
        <v>0</v>
      </c>
      <c r="H65" s="3">
        <v>0</v>
      </c>
      <c r="I65" s="3">
        <v>681997.96</v>
      </c>
      <c r="J65" s="3">
        <v>681997.96</v>
      </c>
      <c r="K65" s="3">
        <v>681997.96</v>
      </c>
      <c r="L65" s="4">
        <f t="shared" si="30"/>
        <v>0</v>
      </c>
      <c r="M65" s="5">
        <f t="shared" si="31"/>
        <v>1</v>
      </c>
    </row>
    <row r="66" spans="2:13" x14ac:dyDescent="0.2">
      <c r="B66" s="47"/>
      <c r="C66" s="48"/>
      <c r="D66" s="48"/>
      <c r="E66" s="48"/>
      <c r="F66" s="48"/>
      <c r="G66" s="3">
        <f t="shared" si="29"/>
        <v>0</v>
      </c>
      <c r="H66" s="3">
        <v>0</v>
      </c>
      <c r="I66" s="3">
        <v>0</v>
      </c>
      <c r="J66" s="3">
        <v>0</v>
      </c>
      <c r="K66" s="3">
        <v>0</v>
      </c>
      <c r="L66" s="4">
        <f t="shared" si="30"/>
        <v>0</v>
      </c>
      <c r="M66" s="5">
        <f t="shared" si="31"/>
        <v>0</v>
      </c>
    </row>
    <row r="67" spans="2:13" x14ac:dyDescent="0.2">
      <c r="B67" s="47" t="s">
        <v>82</v>
      </c>
      <c r="C67" s="48"/>
      <c r="D67" s="48"/>
      <c r="E67" s="48"/>
      <c r="F67" s="48"/>
      <c r="G67" s="3">
        <f t="shared" si="29"/>
        <v>0</v>
      </c>
      <c r="H67" s="3">
        <v>0</v>
      </c>
      <c r="I67" s="3">
        <v>2063245.76</v>
      </c>
      <c r="J67" s="3">
        <v>2063245.76</v>
      </c>
      <c r="K67" s="3">
        <v>2063245.76</v>
      </c>
      <c r="L67" s="4">
        <f t="shared" si="30"/>
        <v>0</v>
      </c>
      <c r="M67" s="5">
        <f t="shared" si="31"/>
        <v>1</v>
      </c>
    </row>
    <row r="68" spans="2:13" x14ac:dyDescent="0.2">
      <c r="B68" s="47" t="s">
        <v>83</v>
      </c>
      <c r="C68" s="48"/>
      <c r="D68" s="48"/>
      <c r="E68" s="48"/>
      <c r="F68" s="48"/>
      <c r="G68" s="3">
        <f t="shared" si="29"/>
        <v>0</v>
      </c>
      <c r="H68" s="3">
        <v>0</v>
      </c>
      <c r="I68" s="3">
        <v>258803.59</v>
      </c>
      <c r="J68" s="3">
        <v>258803.57</v>
      </c>
      <c r="K68" s="3">
        <v>258803.57</v>
      </c>
      <c r="L68" s="4">
        <f t="shared" si="30"/>
        <v>0</v>
      </c>
      <c r="M68" s="5">
        <f t="shared" si="31"/>
        <v>0.99999992272131932</v>
      </c>
    </row>
    <row r="69" spans="2:13" x14ac:dyDescent="0.2">
      <c r="B69" s="47" t="s">
        <v>84</v>
      </c>
      <c r="C69" s="48"/>
      <c r="D69" s="48"/>
      <c r="E69" s="48"/>
      <c r="F69" s="48"/>
      <c r="G69" s="3">
        <f t="shared" si="29"/>
        <v>0</v>
      </c>
      <c r="H69" s="3">
        <v>0</v>
      </c>
      <c r="I69" s="3">
        <v>0.01</v>
      </c>
      <c r="J69" s="3">
        <v>0</v>
      </c>
      <c r="K69" s="3">
        <v>0</v>
      </c>
      <c r="L69" s="4">
        <f t="shared" si="30"/>
        <v>0</v>
      </c>
      <c r="M69" s="5">
        <f t="shared" si="31"/>
        <v>0</v>
      </c>
    </row>
    <row r="70" spans="2:13" x14ac:dyDescent="0.2">
      <c r="B70" s="47" t="s">
        <v>85</v>
      </c>
      <c r="C70" s="48"/>
      <c r="D70" s="48"/>
      <c r="E70" s="48"/>
      <c r="F70" s="48"/>
      <c r="G70" s="3">
        <f t="shared" si="29"/>
        <v>0</v>
      </c>
      <c r="H70" s="3">
        <v>0</v>
      </c>
      <c r="I70" s="3">
        <v>2635310.38</v>
      </c>
      <c r="J70" s="3">
        <v>2631136.7599999998</v>
      </c>
      <c r="K70" s="3">
        <v>2631136.7599999998</v>
      </c>
      <c r="L70" s="4">
        <f t="shared" si="30"/>
        <v>0</v>
      </c>
      <c r="M70" s="5">
        <f t="shared" si="31"/>
        <v>0.9984162700410264</v>
      </c>
    </row>
    <row r="71" spans="2:13" x14ac:dyDescent="0.2">
      <c r="B71" s="47" t="s">
        <v>86</v>
      </c>
      <c r="C71" s="48"/>
      <c r="D71" s="48"/>
      <c r="E71" s="48"/>
      <c r="F71" s="48"/>
      <c r="G71" s="3">
        <f t="shared" si="29"/>
        <v>0</v>
      </c>
      <c r="H71" s="3">
        <v>0</v>
      </c>
      <c r="I71" s="3">
        <v>1064994.8700000001</v>
      </c>
      <c r="J71" s="3">
        <v>0</v>
      </c>
      <c r="K71" s="3">
        <v>0</v>
      </c>
      <c r="L71" s="4">
        <f t="shared" si="30"/>
        <v>0</v>
      </c>
      <c r="M71" s="5">
        <f t="shared" si="31"/>
        <v>0</v>
      </c>
    </row>
    <row r="72" spans="2:13" x14ac:dyDescent="0.2">
      <c r="B72" s="47" t="s">
        <v>87</v>
      </c>
      <c r="C72" s="48"/>
      <c r="D72" s="48"/>
      <c r="E72" s="48"/>
      <c r="F72" s="48"/>
      <c r="G72" s="3">
        <f t="shared" si="29"/>
        <v>0</v>
      </c>
      <c r="H72" s="3">
        <v>0</v>
      </c>
      <c r="I72" s="3">
        <v>0.01</v>
      </c>
      <c r="J72" s="3">
        <v>0</v>
      </c>
      <c r="K72" s="3">
        <v>0</v>
      </c>
      <c r="L72" s="4">
        <f t="shared" si="30"/>
        <v>0</v>
      </c>
      <c r="M72" s="5">
        <f t="shared" si="31"/>
        <v>0</v>
      </c>
    </row>
    <row r="73" spans="2:13" x14ac:dyDescent="0.2">
      <c r="B73" s="47" t="s">
        <v>88</v>
      </c>
      <c r="C73" s="48"/>
      <c r="D73" s="48"/>
      <c r="E73" s="48"/>
      <c r="F73" s="48"/>
      <c r="G73" s="3">
        <f t="shared" si="29"/>
        <v>0</v>
      </c>
      <c r="H73" s="3">
        <v>0</v>
      </c>
      <c r="I73" s="3">
        <v>878855.19</v>
      </c>
      <c r="J73" s="3">
        <v>878855.19</v>
      </c>
      <c r="K73" s="3">
        <v>878855.19</v>
      </c>
      <c r="L73" s="4">
        <f t="shared" si="30"/>
        <v>0</v>
      </c>
      <c r="M73" s="5">
        <f t="shared" si="31"/>
        <v>1</v>
      </c>
    </row>
    <row r="74" spans="2:13" x14ac:dyDescent="0.2">
      <c r="B74" s="47" t="s">
        <v>89</v>
      </c>
      <c r="C74" s="48"/>
      <c r="D74" s="48"/>
      <c r="E74" s="48"/>
      <c r="F74" s="48"/>
      <c r="G74" s="3">
        <f t="shared" si="29"/>
        <v>0</v>
      </c>
      <c r="H74" s="3">
        <v>0</v>
      </c>
      <c r="I74" s="3">
        <v>3009222.9</v>
      </c>
      <c r="J74" s="3">
        <v>2974566.84</v>
      </c>
      <c r="K74" s="3">
        <v>2974566.84</v>
      </c>
      <c r="L74" s="4">
        <f t="shared" si="30"/>
        <v>0</v>
      </c>
      <c r="M74" s="5">
        <f t="shared" si="31"/>
        <v>0.98848338552787163</v>
      </c>
    </row>
    <row r="75" spans="2:13" x14ac:dyDescent="0.2">
      <c r="B75" s="47" t="s">
        <v>90</v>
      </c>
      <c r="C75" s="48"/>
      <c r="D75" s="48"/>
      <c r="E75" s="48"/>
      <c r="F75" s="48"/>
      <c r="G75" s="3">
        <f t="shared" si="29"/>
        <v>0</v>
      </c>
      <c r="H75" s="3">
        <v>0</v>
      </c>
      <c r="I75" s="3">
        <v>2950135.44</v>
      </c>
      <c r="J75" s="3">
        <v>2950135.44</v>
      </c>
      <c r="K75" s="3">
        <v>2950135.44</v>
      </c>
      <c r="L75" s="4">
        <f t="shared" si="30"/>
        <v>0</v>
      </c>
      <c r="M75" s="5">
        <f t="shared" si="31"/>
        <v>1</v>
      </c>
    </row>
    <row r="76" spans="2:13" x14ac:dyDescent="0.2">
      <c r="B76" s="47" t="s">
        <v>91</v>
      </c>
      <c r="C76" s="48"/>
      <c r="D76" s="48"/>
      <c r="E76" s="48"/>
      <c r="F76" s="48"/>
      <c r="G76" s="3">
        <f t="shared" si="29"/>
        <v>0</v>
      </c>
      <c r="H76" s="3">
        <v>0</v>
      </c>
      <c r="I76" s="3">
        <v>2569952.71</v>
      </c>
      <c r="J76" s="3">
        <v>2569952.71</v>
      </c>
      <c r="K76" s="3">
        <v>2569952.71</v>
      </c>
      <c r="L76" s="4">
        <f t="shared" si="30"/>
        <v>0</v>
      </c>
      <c r="M76" s="5">
        <f t="shared" si="31"/>
        <v>1</v>
      </c>
    </row>
    <row r="77" spans="2:13" x14ac:dyDescent="0.2">
      <c r="B77" s="47" t="s">
        <v>92</v>
      </c>
      <c r="C77" s="48"/>
      <c r="D77" s="48"/>
      <c r="E77" s="48"/>
      <c r="F77" s="48"/>
      <c r="G77" s="3">
        <f t="shared" si="29"/>
        <v>0</v>
      </c>
      <c r="H77" s="3">
        <v>0</v>
      </c>
      <c r="I77" s="3">
        <v>858671.68</v>
      </c>
      <c r="J77" s="3">
        <v>858671.68</v>
      </c>
      <c r="K77" s="3">
        <v>858671.68</v>
      </c>
      <c r="L77" s="4">
        <f t="shared" si="30"/>
        <v>0</v>
      </c>
      <c r="M77" s="5">
        <f t="shared" si="31"/>
        <v>1</v>
      </c>
    </row>
    <row r="78" spans="2:13" x14ac:dyDescent="0.2">
      <c r="B78" s="47" t="s">
        <v>93</v>
      </c>
      <c r="C78" s="48"/>
      <c r="D78" s="48"/>
      <c r="E78" s="48"/>
      <c r="F78" s="48"/>
      <c r="G78" s="3">
        <f t="shared" si="29"/>
        <v>0</v>
      </c>
      <c r="H78" s="3">
        <v>0</v>
      </c>
      <c r="I78" s="3">
        <v>2245981.56</v>
      </c>
      <c r="J78" s="3">
        <v>2245981.56</v>
      </c>
      <c r="K78" s="3">
        <v>2245981.56</v>
      </c>
      <c r="L78" s="4">
        <f t="shared" si="30"/>
        <v>0</v>
      </c>
      <c r="M78" s="5">
        <f t="shared" si="31"/>
        <v>1</v>
      </c>
    </row>
    <row r="79" spans="2:13" x14ac:dyDescent="0.2">
      <c r="B79" s="47" t="s">
        <v>94</v>
      </c>
      <c r="C79" s="48"/>
      <c r="D79" s="48"/>
      <c r="E79" s="48"/>
      <c r="F79" s="48"/>
      <c r="G79" s="3">
        <f t="shared" si="29"/>
        <v>0</v>
      </c>
      <c r="H79" s="3">
        <v>0</v>
      </c>
      <c r="I79" s="3">
        <v>445661.1</v>
      </c>
      <c r="J79" s="3">
        <v>445661.01</v>
      </c>
      <c r="K79" s="3">
        <v>433716.07</v>
      </c>
      <c r="L79" s="4">
        <f t="shared" si="30"/>
        <v>0</v>
      </c>
      <c r="M79" s="5">
        <f t="shared" si="31"/>
        <v>0.97319705489215913</v>
      </c>
    </row>
    <row r="80" spans="2:13" x14ac:dyDescent="0.2">
      <c r="B80" s="72" t="s">
        <v>16</v>
      </c>
      <c r="C80" s="73"/>
      <c r="D80" s="73"/>
      <c r="E80" s="73"/>
      <c r="F80" s="73"/>
      <c r="G80" s="6">
        <f>+G14+G35</f>
        <v>0</v>
      </c>
      <c r="H80" s="6">
        <f>+H14+H35</f>
        <v>0</v>
      </c>
      <c r="I80" s="6">
        <f>+I14+I35</f>
        <v>22074.799999999999</v>
      </c>
      <c r="J80" s="6">
        <f>+J14+J35</f>
        <v>22074.799999999999</v>
      </c>
      <c r="K80" s="6">
        <f>+K14+K35</f>
        <v>22074.799999999999</v>
      </c>
      <c r="L80" s="7">
        <f t="shared" si="30"/>
        <v>0</v>
      </c>
      <c r="M80" s="8">
        <f t="shared" si="31"/>
        <v>1</v>
      </c>
    </row>
    <row r="81" spans="2:13" x14ac:dyDescent="0.2">
      <c r="B81" s="9"/>
      <c r="C81" s="10"/>
      <c r="D81" s="10"/>
      <c r="E81" s="11"/>
      <c r="F81" s="10"/>
      <c r="G81" s="10"/>
      <c r="H81" s="10"/>
      <c r="I81" s="10"/>
      <c r="J81" s="10"/>
      <c r="K81" s="10"/>
      <c r="L81" s="10"/>
      <c r="M81" s="12"/>
    </row>
    <row r="82" spans="2:13" ht="15" x14ac:dyDescent="0.25">
      <c r="B82" s="13" t="s">
        <v>17</v>
      </c>
      <c r="C82" s="13"/>
      <c r="D82" s="14"/>
      <c r="E82" s="15"/>
      <c r="F82" s="14"/>
      <c r="G82" s="14"/>
      <c r="H82" s="14"/>
    </row>
  </sheetData>
  <mergeCells count="65">
    <mergeCell ref="B80:F80"/>
    <mergeCell ref="K3:K5"/>
    <mergeCell ref="L3:M3"/>
    <mergeCell ref="L4:L5"/>
    <mergeCell ref="M4:M5"/>
    <mergeCell ref="B6:D6"/>
    <mergeCell ref="J6:K6"/>
    <mergeCell ref="C7:D7"/>
    <mergeCell ref="B28:D28"/>
    <mergeCell ref="C29:D29"/>
    <mergeCell ref="B35:F35"/>
    <mergeCell ref="B36:F36"/>
    <mergeCell ref="B37:F37"/>
    <mergeCell ref="B38:F38"/>
    <mergeCell ref="B39:F39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ivette</cp:lastModifiedBy>
  <dcterms:created xsi:type="dcterms:W3CDTF">2020-08-06T19:52:58Z</dcterms:created>
  <dcterms:modified xsi:type="dcterms:W3CDTF">2023-04-12T19:58:02Z</dcterms:modified>
</cp:coreProperties>
</file>